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tabRatio="442" activeTab="0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_xlnm.Print_Area" localSheetId="2">'Detail'!$A:$BV</definedName>
    <definedName name="_xlnm.Print_Titles" localSheetId="2">'Detail'!$A:$A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<sst xmlns="http://schemas.openxmlformats.org/spreadsheetml/2006/main" count="208" uniqueCount="208">
  <si>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Резюме бизнес-плана</t>
  </si>
  <si>
    <t>Инвестиции</t>
  </si>
  <si>
    <t>Кредит</t>
  </si>
  <si>
    <t>Ежемесячный платеж по кредиту через 12 месяцев</t>
  </si>
  <si>
    <t>Проценты по кредиту</t>
  </si>
  <si>
    <t>Порог рентабельности после</t>
  </si>
  <si>
    <t>Лет</t>
  </si>
  <si>
    <t>Отдача от кредита</t>
  </si>
  <si>
    <t>Лет</t>
  </si>
  <si>
    <t>Отдача от инвестиций</t>
  </si>
  <si>
    <t>Лет</t>
  </si>
  <si>
    <t>Допущения клиентов</t>
  </si>
  <si>
    <t>Доля рынка</t>
  </si>
  <si>
    <t>через 1 год</t>
  </si>
  <si>
    <t>через 2 года</t>
  </si>
  <si>
    <t>через 3 года</t>
  </si>
  <si>
    <t>через 5 лет</t>
  </si>
  <si>
    <t>Население Гвинеи + Гвинеи-Бисау</t>
  </si>
  <si>
    <t>Версия 1.6, август 2017 года</t>
  </si>
  <si>
    <t>Суммы в долларах США</t>
  </si>
  <si>
    <t>1-й год</t>
  </si>
  <si>
    <t>2-й год</t>
  </si>
  <si>
    <t>3-й год</t>
  </si>
  <si>
    <t>4-й год</t>
  </si>
  <si>
    <t>5-й год</t>
  </si>
  <si>
    <t>6-й год</t>
  </si>
  <si>
    <t>Столбцы</t>
  </si>
  <si>
    <t>C-N</t>
  </si>
  <si>
    <t>O-Z</t>
  </si>
  <si>
    <t>AA-AL</t>
  </si>
  <si>
    <t>AM-AX</t>
  </si>
  <si>
    <t>AY-BJ</t>
  </si>
  <si>
    <t>BK-BV</t>
  </si>
  <si>
    <t>К-во клиентов в конце</t>
  </si>
  <si>
    <t>Доля рынка</t>
  </si>
  <si>
    <t>Общий объем продаж</t>
  </si>
  <si>
    <t>Прогноз движения денежных средств</t>
  </si>
  <si>
    <t>в начале года</t>
  </si>
  <si>
    <t>в конце года</t>
  </si>
  <si>
    <t>Общие расходы на строительство инфраструктуры</t>
  </si>
  <si>
    <t>Общие расходы на персонал</t>
  </si>
  <si>
    <t>Общие эксплуатационные расходы на сеть</t>
  </si>
  <si>
    <t>Всего общих эксплуатационных расходов</t>
  </si>
  <si>
    <t>Общие маркетинговые расходы</t>
  </si>
  <si>
    <t>Операционные расходы</t>
  </si>
  <si>
    <t>Капитальные расходы</t>
  </si>
  <si>
    <t>Денежные средства на конец года</t>
  </si>
  <si>
    <t>Аппаратный ресурс</t>
  </si>
  <si>
    <t>Непогашенный остаток кредита</t>
  </si>
  <si>
    <t>Собственный капитал</t>
  </si>
  <si>
    <t>Прибыль до вычета налогов, процентов и амортизации</t>
  </si>
  <si>
    <t>Чистая прибыль</t>
  </si>
  <si>
    <t>Средний доход на одного пользователя</t>
  </si>
  <si>
    <t>Прибыль на одного клиента</t>
  </si>
  <si>
    <t>Прибыль на одного клиента в месяц</t>
  </si>
  <si>
    <t>Коэффициент рентабельности</t>
  </si>
  <si>
    <t>Месяц</t>
  </si>
  <si>
    <r>
      <t xml:space="preserve">  К-во объектов в </t>
    </r>
    <r>
      <rPr>
        <b/>
        <sz val="10"/>
        <rFont val="Arial"/>
        <family val="2"/>
      </rPr>
      <t xml:space="preserve">Гвинее- </t>
    </r>
    <r>
      <rPr>
        <sz val="10"/>
        <rFont val="Arial"/>
        <family val="0"/>
      </rPr>
      <t>Бисау</t>
    </r>
  </si>
  <si>
    <t xml:space="preserve">  Новые объекты в этом месяце</t>
  </si>
  <si>
    <t xml:space="preserve">  К-во пользователей 2 Мбит</t>
  </si>
  <si>
    <t xml:space="preserve">  К-во пользователей 4 Мбит</t>
  </si>
  <si>
    <t xml:space="preserve">  К-во пользователей 10 Мбит</t>
  </si>
  <si>
    <r>
      <t xml:space="preserve">  К-во объектов в </t>
    </r>
    <r>
      <rPr>
        <b/>
        <sz val="10"/>
        <rFont val="Arial"/>
        <family val="2"/>
      </rPr>
      <t>Гвинее</t>
    </r>
  </si>
  <si>
    <t xml:space="preserve">  Новые объекты в этом месяце</t>
  </si>
  <si>
    <t xml:space="preserve">  К-во пользователей 2 Мбит</t>
  </si>
  <si>
    <t xml:space="preserve">  К-во пользователей 4 Мбит</t>
  </si>
  <si>
    <t xml:space="preserve">  К-во пользователей 10 Мбит</t>
  </si>
  <si>
    <t>Общее количество клиентов в Гвинее +  Гвинее-Бисау</t>
  </si>
  <si>
    <t>Доход</t>
  </si>
  <si>
    <t xml:space="preserve">  Абонентская плата за скорость 2 Мбит/с (без учета НДС)</t>
  </si>
  <si>
    <t xml:space="preserve">  Абонентская плата за скорость 4 Мбит/с (без учета НДС)</t>
  </si>
  <si>
    <t xml:space="preserve">  Абонентская плата за скорость 10 Мбит/с (без учета НДС)</t>
  </si>
  <si>
    <t xml:space="preserve">  Всего дохода от абонентской платы за скорость 2 Мбит/с</t>
  </si>
  <si>
    <t xml:space="preserve">  Всего дохода от абонентской платы за скорость 4 Мбит/с</t>
  </si>
  <si>
    <t xml:space="preserve">  Всего дохода от абонентской платы за скорость 10 Мбит/с</t>
  </si>
  <si>
    <t xml:space="preserve">  Общая выделенная полоса пропускания (МБ) (фактор перегрузки)</t>
  </si>
  <si>
    <t>Средний доход на одного пользователя (ARPU)</t>
  </si>
  <si>
    <t>Совокупный доход</t>
  </si>
  <si>
    <t>Расходы на строительство инфраструктуры</t>
  </si>
  <si>
    <t xml:space="preserve">  Центральное аппаратное оборудование</t>
  </si>
  <si>
    <t xml:space="preserve">  Стоимость новой соты (базовая приемопередающая станция)</t>
  </si>
  <si>
    <t>Общие расходы на строительство инфраструктуры</t>
  </si>
  <si>
    <t>Расходы на персонал</t>
  </si>
  <si>
    <t>Сотрудники</t>
  </si>
  <si>
    <t xml:space="preserve">  Генеральный директор</t>
  </si>
  <si>
    <t xml:space="preserve">  Главный технический директор</t>
  </si>
  <si>
    <t xml:space="preserve">  Главный финансовый директор</t>
  </si>
  <si>
    <t xml:space="preserve">  Управляющий директор</t>
  </si>
  <si>
    <t xml:space="preserve">  Помощники и администрация</t>
  </si>
  <si>
    <t xml:space="preserve">  Технологии и строительство 1</t>
  </si>
  <si>
    <t xml:space="preserve">  Технологии и строительство 2</t>
  </si>
  <si>
    <t xml:space="preserve">  Маркетинг и продажи (включая премии)</t>
  </si>
  <si>
    <t xml:space="preserve">  Менеджер по роумингу</t>
  </si>
  <si>
    <t xml:space="preserve">  Менеджер по выставлению счетов</t>
  </si>
  <si>
    <t xml:space="preserve">  Поддержка клиентов</t>
  </si>
  <si>
    <t xml:space="preserve">  Общий фонд заработной платы</t>
  </si>
  <si>
    <t xml:space="preserve">  Расходы на заработную плату</t>
  </si>
  <si>
    <t xml:space="preserve">  Расходы на сотрудников (включая начало работы)</t>
  </si>
  <si>
    <t xml:space="preserve">  Бюджет транспортных расходов</t>
  </si>
  <si>
    <t>Общие расходы на персонал</t>
  </si>
  <si>
    <t>Эксплуатационные расходы на сеть</t>
  </si>
  <si>
    <t xml:space="preserve">  Жилищные расходы</t>
  </si>
  <si>
    <t xml:space="preserve">  Стоимость аренды объекта</t>
  </si>
  <si>
    <t xml:space="preserve">  Оптоволоконное соединение</t>
  </si>
  <si>
    <t>Общая требуемая пропускная способность</t>
  </si>
  <si>
    <t xml:space="preserve">  Международные линии связи, модуль STM-1 (155M)</t>
  </si>
  <si>
    <t xml:space="preserve">  Международные линии связи, модуль STM-4 (640M)</t>
  </si>
  <si>
    <t xml:space="preserve">  Международные линии связи, модуль STM-64 (10G)</t>
  </si>
  <si>
    <t xml:space="preserve">  Общие расходы на международные линии связи</t>
  </si>
  <si>
    <t xml:space="preserve">  Стоимость лицензий на диапазон</t>
  </si>
  <si>
    <t xml:space="preserve">  Стоимость диапазона каналов микроволновой связи</t>
  </si>
  <si>
    <t xml:space="preserve">  Ежемесячное обслуживание центрального аппаратного оборудования</t>
  </si>
  <si>
    <t>Ежемесячное обслуживание аппаратного оборудования на одном объекте</t>
  </si>
  <si>
    <t>Общие эксплуатационные расходы на сеть</t>
  </si>
  <si>
    <t>Общие эксплуатационные расходы</t>
  </si>
  <si>
    <t>Офисные расходы</t>
  </si>
  <si>
    <t>Стоимость точки продаж</t>
  </si>
  <si>
    <t>Всего общих эксплуатационных расходов</t>
  </si>
  <si>
    <t>Маркетинговые расходы</t>
  </si>
  <si>
    <t xml:space="preserve">  Маркетинговый бюджет</t>
  </si>
  <si>
    <t xml:space="preserve">  Выделенная стоимость на телефонную трубку для клиента</t>
  </si>
  <si>
    <t xml:space="preserve">  Общие маркетинговые расходы</t>
  </si>
  <si>
    <t>Всего</t>
  </si>
  <si>
    <t>Общие расходы на строительство инфраструктуры</t>
  </si>
  <si>
    <t>Общие расходы на персонал</t>
  </si>
  <si>
    <t>Общие эксплуатационные расходы на сеть</t>
  </si>
  <si>
    <t>Всего общих эксплуатационных расходов</t>
  </si>
  <si>
    <t>Общие маркетинговые расходы</t>
  </si>
  <si>
    <t>Общие ежемесячные эксплуатационные расходы (OPEX)</t>
  </si>
  <si>
    <t>Общие ежемесячные капитальные расходы (CAPEX)</t>
  </si>
  <si>
    <t>Обесценение стоимости аппаратного оборудования</t>
  </si>
  <si>
    <t xml:space="preserve"> ежемесячная амортизация</t>
  </si>
  <si>
    <t>Кредит</t>
  </si>
  <si>
    <t>Сумма кредита</t>
  </si>
  <si>
    <t>Проценты по кредиту</t>
  </si>
  <si>
    <t>Погашение кредита</t>
  </si>
  <si>
    <t>Общие ежемесячные расходы</t>
  </si>
  <si>
    <t>Общий ежемесячный доход</t>
  </si>
  <si>
    <t>Денежные средства в банке в начале месяца</t>
  </si>
  <si>
    <t>Инвестиции</t>
  </si>
  <si>
    <t>Денежные средства в банке в конце месяца</t>
  </si>
  <si>
    <t>Порог рентабельности через месяц</t>
  </si>
  <si>
    <t>Отдача от инвестиций через месяц</t>
  </si>
  <si>
    <t>Отдача от кредита через месяц</t>
  </si>
  <si>
    <t>Отчет о финансовых результатах</t>
  </si>
  <si>
    <t>Совокупный доход</t>
  </si>
  <si>
    <t>Эксплуатационные расходы на сеть</t>
  </si>
  <si>
    <t>Расходы на персонал</t>
  </si>
  <si>
    <t>Общие эксплуатационные расходы</t>
  </si>
  <si>
    <t>Маркетинговые расходы</t>
  </si>
  <si>
    <t>Всего операционных расходов</t>
  </si>
  <si>
    <t>Прибыль до вычета налогов, процентов и амортизации</t>
  </si>
  <si>
    <t>Обесценивание и амортизация</t>
  </si>
  <si>
    <t>Операционная прибыль</t>
  </si>
  <si>
    <t>Прибыль до вычета налогов, процентов и амортизации</t>
  </si>
  <si>
    <t>Расходы на выплату процентов</t>
  </si>
  <si>
    <t>Заработок до налогообложения (EBT)</t>
  </si>
  <si>
    <t>Налог</t>
  </si>
  <si>
    <t>ЧИСТАЯ ПРИБЫЛЬ</t>
  </si>
  <si>
    <t>Баланс</t>
  </si>
  <si>
    <t>Активы - Инфраструктура</t>
  </si>
  <si>
    <r>
      <t>За вычетом</t>
    </r>
    <r>
      <rPr>
        <sz val="10"/>
        <rFont val="Arial"/>
        <family val="0"/>
      </rPr>
      <t xml:space="preserve"> амортизации</t>
    </r>
  </si>
  <si>
    <t>Активы (Инфраструктура - Чистый нетто-капитал)</t>
  </si>
  <si>
    <t>Банковская наличность</t>
  </si>
  <si>
    <t>Обязательства - Кредит</t>
  </si>
  <si>
    <r>
      <t xml:space="preserve">За вычетом </t>
    </r>
    <r>
      <rPr>
        <sz val="10"/>
        <rFont val="Arial"/>
        <family val="0"/>
      </rPr>
      <t>погашения кредита</t>
    </r>
  </si>
  <si>
    <t>Общая сумма обязательств (кредит)</t>
  </si>
  <si>
    <t>ЧИСТЫЕ АКТИВЫ</t>
  </si>
  <si>
    <t>Собственный капитал</t>
  </si>
  <si>
    <t>Внесенный собственный капитал (стоимость лицензии)</t>
  </si>
  <si>
    <t>Нераспределенная прибыль/накопленный дефицит</t>
  </si>
  <si>
    <t>ИТОГО СОБСТВЕННОГО КАПИТАЛА</t>
  </si>
  <si>
    <t>Денежный поток</t>
  </si>
  <si>
    <t>Денежные средства от операционной деятельности</t>
  </si>
  <si>
    <t>Денежные средства, полученные от реализации услуг</t>
  </si>
  <si>
    <t>Денежные средства, уплаченные за операционные расходы</t>
  </si>
  <si>
    <t>Денежные средства, уплаченные за проценты</t>
  </si>
  <si>
    <t>Денежные средства, уплаченные за налоги</t>
  </si>
  <si>
    <t>Денежные средства от инвестиционной деятельности</t>
  </si>
  <si>
    <t>Денежные средства, уплаченные за строительство инфраструктуры</t>
  </si>
  <si>
    <t>Денежные средства от деятельности по финансированию</t>
  </si>
  <si>
    <t>Денежные средства, полученные от долгосрочного кредита</t>
  </si>
  <si>
    <t>Денежные средства, уплаченные за погашение долгосрочного кредита</t>
  </si>
  <si>
    <t>Чистое изменение суммы денежных средств</t>
  </si>
  <si>
    <t>Расходы на новый объект (допущения)</t>
  </si>
  <si>
    <t>долл. США</t>
  </si>
  <si>
    <t>Общая сумма в долл. США</t>
  </si>
  <si>
    <t>Потребляемая мощность</t>
  </si>
  <si>
    <t>Общая мощность</t>
  </si>
  <si>
    <t>К-во секторов на 2ГГц</t>
  </si>
  <si>
    <t>К-во секторов на 5ГГц</t>
  </si>
  <si>
    <t>Вт</t>
  </si>
  <si>
    <t>К-во секторов на 800 МГц</t>
  </si>
  <si>
    <t>К-во блоков на 1800 МГц</t>
  </si>
  <si>
    <t>Микроволновая связь</t>
  </si>
  <si>
    <t>Вт</t>
  </si>
  <si>
    <t>Полная установка мачты высотой 50 м.</t>
  </si>
  <si>
    <t>Коммутатор Smart Ethernet, порт 48</t>
  </si>
  <si>
    <t>Автономная солнечная система на 2 кВт</t>
  </si>
  <si>
    <t>Вт</t>
  </si>
  <si>
    <t>Всего</t>
  </si>
  <si>
    <t>Начальное аппаратное оборудование</t>
  </si>
  <si>
    <t>Бюджет основного мобильного коммутатора (EPC, HLR и т. д.)</t>
  </si>
  <si>
    <t>Бюджет голосового коммутатора</t>
  </si>
  <si>
    <t>Серверы</t>
  </si>
  <si>
    <t>Основные маршрутизаторы</t>
  </si>
  <si>
    <t>Общее начальное аппаратное оборудование</t>
  </si>
  <si>
    <t>Ежемесячные расходы на обслуживание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</si>
</sst>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 * #,##0.00_ ;_ * \-#,##0.00_ ;_ * &quot;-&quot;??_ ;_ @_ "/>
    <numFmt numFmtId="173" formatCode="_ &quot;SFr.&quot;\ * #,##0.00_ ;_ &quot;SFr.&quot;\ * \-#,##0.00_ ;_ &quot;SFr.&quot;\ * &quot;-&quot;??_ ;_ @_ "/>
    <numFmt numFmtId="174" formatCode="[$$-409]#,##0"/>
    <numFmt numFmtId="175" formatCode="[$€-2]\ #,##0.00"/>
    <numFmt numFmtId="176" formatCode="[$€-2]\ #,##0"/>
    <numFmt numFmtId="177" formatCode="[$USD]\ #,##0"/>
    <numFmt numFmtId="178" formatCode="mmmm\-yy"/>
    <numFmt numFmtId="179" formatCode="_(* #,##0_);_(* \(#,##0\);_(* &quot;-&quot;??_);_(@_)"/>
    <numFmt numFmtId="180" formatCode="\$#,##0_);[Red]\(\$#,##0\)"/>
    <numFmt numFmtId="181" formatCode="_ * #,##0_ ;_ * \-#,##0_ ;_ * &quot;-&quot;??_ ;_ @_ "/>
    <numFmt numFmtId="182" formatCode="_-[$$-409]* #,##0.00_ ;_-[$$-409]* \-#,##0.00\ ;_-[$$-409]* &quot;-&quot;??_ ;_-@_ "/>
    <numFmt numFmtId="183" formatCode="_-[$$-409]* #,##0_ ;_-[$$-409]* \-#,##0\ ;_-[$$-409]* &quot;-&quot;_ ;_-@_ "/>
    <numFmt numFmtId="184" formatCode="\ #,##0\ &quot;MBps&quot;"/>
    <numFmt numFmtId="185" formatCode="0;;"/>
    <numFmt numFmtId="186" formatCode="#\'##0;\-#\'##0;0"/>
    <numFmt numFmtId="187" formatCode="&quot;$&quot;#\'###\'##0;\-&quot;$&quot;#\'###\'##0;&quot;$&quot;0"/>
  </numFmts>
  <fonts count="52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62"/>
      <name val="Book Antiqua"/>
      <family val="2"/>
    </font>
    <font>
      <sz val="11"/>
      <color indexed="60"/>
      <name val="Century Gothic"/>
      <family val="2"/>
    </font>
    <font>
      <sz val="11"/>
      <color indexed="14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sz val="10"/>
      <color indexed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0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0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33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180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179" fontId="8" fillId="0" borderId="0" xfId="0" applyNumberFormat="1" applyFont="1" applyAlignment="1">
      <alignment/>
    </xf>
    <xf numFmtId="179" fontId="8" fillId="0" borderId="0" xfId="44" applyNumberFormat="1" applyFont="1" applyAlignment="1">
      <alignment/>
    </xf>
    <xf numFmtId="179" fontId="8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82" fontId="8" fillId="0" borderId="0" xfId="42" applyNumberFormat="1" applyFont="1" applyBorder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3" fontId="8" fillId="0" borderId="0" xfId="59" applyNumberFormat="1" applyFont="1" applyBorder="1" applyAlignment="1">
      <alignment/>
    </xf>
    <xf numFmtId="183" fontId="8" fillId="0" borderId="0" xfId="44" applyNumberFormat="1" applyFont="1" applyAlignment="1">
      <alignment/>
    </xf>
    <xf numFmtId="183" fontId="0" fillId="0" borderId="0" xfId="0" applyNumberFormat="1" applyAlignment="1">
      <alignment/>
    </xf>
    <xf numFmtId="10" fontId="8" fillId="0" borderId="0" xfId="44" applyNumberFormat="1" applyFont="1" applyAlignment="1">
      <alignment/>
    </xf>
    <xf numFmtId="181" fontId="0" fillId="0" borderId="0" xfId="42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3" fontId="2" fillId="34" borderId="12" xfId="44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4" applyNumberFormat="1" applyFont="1" applyFill="1" applyBorder="1" applyAlignment="1">
      <alignment/>
    </xf>
    <xf numFmtId="182" fontId="0" fillId="35" borderId="0" xfId="44" applyNumberFormat="1" applyFont="1" applyFill="1" applyBorder="1" applyAlignment="1">
      <alignment/>
    </xf>
    <xf numFmtId="183" fontId="2" fillId="34" borderId="14" xfId="44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2" fontId="8" fillId="0" borderId="0" xfId="0" applyNumberFormat="1" applyFont="1" applyFill="1" applyBorder="1" applyAlignment="1">
      <alignment/>
    </xf>
    <xf numFmtId="183" fontId="8" fillId="0" borderId="0" xfId="0" applyNumberFormat="1" applyFont="1" applyAlignment="1">
      <alignment/>
    </xf>
    <xf numFmtId="183" fontId="8" fillId="0" borderId="0" xfId="0" applyNumberFormat="1" applyFont="1" applyFill="1" applyBorder="1" applyAlignment="1">
      <alignment/>
    </xf>
    <xf numFmtId="183" fontId="8" fillId="0" borderId="0" xfId="44" applyNumberFormat="1" applyFont="1" applyFill="1" applyBorder="1" applyAlignment="1">
      <alignment/>
    </xf>
    <xf numFmtId="182" fontId="0" fillId="7" borderId="0" xfId="44" applyNumberFormat="1" applyFont="1" applyFill="1" applyBorder="1" applyAlignment="1">
      <alignment/>
    </xf>
    <xf numFmtId="181" fontId="0" fillId="7" borderId="0" xfId="42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82" fontId="0" fillId="7" borderId="0" xfId="44" applyNumberFormat="1" applyFont="1" applyFill="1" applyBorder="1" applyAlignment="1">
      <alignment/>
    </xf>
    <xf numFmtId="174" fontId="0" fillId="7" borderId="0" xfId="42" applyNumberFormat="1" applyFont="1" applyFill="1" applyBorder="1" applyAlignment="1">
      <alignment/>
    </xf>
    <xf numFmtId="183" fontId="0" fillId="7" borderId="0" xfId="42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0" fontId="0" fillId="7" borderId="0" xfId="59" applyNumberFormat="1" applyFont="1" applyFill="1" applyBorder="1" applyAlignment="1">
      <alignment/>
    </xf>
    <xf numFmtId="183" fontId="0" fillId="7" borderId="0" xfId="0" applyNumberFormat="1" applyFont="1" applyFill="1" applyBorder="1" applyAlignment="1">
      <alignment/>
    </xf>
    <xf numFmtId="183" fontId="0" fillId="7" borderId="0" xfId="44" applyNumberFormat="1" applyFont="1" applyFill="1" applyBorder="1" applyAlignment="1">
      <alignment/>
    </xf>
    <xf numFmtId="184" fontId="0" fillId="7" borderId="0" xfId="42" applyNumberFormat="1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82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59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42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183" fontId="0" fillId="7" borderId="13" xfId="44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49" fontId="0" fillId="7" borderId="13" xfId="42" applyNumberFormat="1" applyFont="1" applyFill="1" applyBorder="1" applyAlignment="1">
      <alignment/>
    </xf>
    <xf numFmtId="182" fontId="0" fillId="7" borderId="0" xfId="42" applyNumberFormat="1" applyFont="1" applyFill="1" applyBorder="1" applyAlignment="1">
      <alignment/>
    </xf>
    <xf numFmtId="49" fontId="4" fillId="11" borderId="15" xfId="44" applyNumberFormat="1" applyFont="1" applyFill="1" applyBorder="1" applyAlignment="1">
      <alignment/>
    </xf>
    <xf numFmtId="182" fontId="0" fillId="11" borderId="16" xfId="44" applyNumberFormat="1" applyFont="1" applyFill="1" applyBorder="1" applyAlignment="1">
      <alignment/>
    </xf>
    <xf numFmtId="182" fontId="0" fillId="11" borderId="16" xfId="44" applyNumberFormat="1" applyFont="1" applyFill="1" applyBorder="1" applyAlignment="1">
      <alignment/>
    </xf>
    <xf numFmtId="9" fontId="0" fillId="11" borderId="16" xfId="59" applyFont="1" applyFill="1" applyBorder="1" applyAlignment="1">
      <alignment/>
    </xf>
    <xf numFmtId="174" fontId="0" fillId="7" borderId="13" xfId="42" applyNumberFormat="1" applyFont="1" applyFill="1" applyBorder="1" applyAlignment="1">
      <alignment/>
    </xf>
    <xf numFmtId="174" fontId="0" fillId="7" borderId="13" xfId="44" applyNumberFormat="1" applyFont="1" applyFill="1" applyBorder="1" applyAlignment="1">
      <alignment/>
    </xf>
    <xf numFmtId="184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83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83" fontId="2" fillId="34" borderId="14" xfId="0" applyNumberFormat="1" applyFont="1" applyFill="1" applyBorder="1" applyAlignment="1">
      <alignment/>
    </xf>
    <xf numFmtId="183" fontId="2" fillId="34" borderId="12" xfId="0" applyNumberFormat="1" applyFont="1" applyFill="1" applyBorder="1" applyAlignment="1">
      <alignment/>
    </xf>
    <xf numFmtId="183" fontId="0" fillId="34" borderId="12" xfId="44" applyNumberFormat="1" applyFont="1" applyFill="1" applyBorder="1" applyAlignment="1">
      <alignment/>
    </xf>
    <xf numFmtId="183" fontId="51" fillId="34" borderId="12" xfId="44" applyNumberFormat="1" applyFont="1" applyFill="1" applyBorder="1" applyAlignment="1">
      <alignment/>
    </xf>
    <xf numFmtId="183" fontId="51" fillId="34" borderId="12" xfId="44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83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85" fontId="0" fillId="7" borderId="13" xfId="0" applyNumberFormat="1" applyFont="1" applyFill="1" applyBorder="1" applyAlignment="1">
      <alignment/>
    </xf>
    <xf numFmtId="185" fontId="0" fillId="7" borderId="0" xfId="42" applyNumberFormat="1" applyFont="1" applyFill="1" applyBorder="1" applyAlignment="1">
      <alignment/>
    </xf>
    <xf numFmtId="185" fontId="0" fillId="7" borderId="0" xfId="0" applyNumberFormat="1" applyFont="1" applyFill="1" applyBorder="1" applyAlignment="1">
      <alignment/>
    </xf>
    <xf numFmtId="184" fontId="0" fillId="7" borderId="13" xfId="42" applyNumberFormat="1" applyFont="1" applyFill="1" applyBorder="1" applyAlignment="1">
      <alignment/>
    </xf>
    <xf numFmtId="2" fontId="0" fillId="7" borderId="0" xfId="42" applyNumberFormat="1" applyFont="1" applyFill="1" applyBorder="1" applyAlignment="1">
      <alignment/>
    </xf>
    <xf numFmtId="183" fontId="4" fillId="7" borderId="13" xfId="0" applyNumberFormat="1" applyFont="1" applyFill="1" applyBorder="1" applyAlignment="1">
      <alignment/>
    </xf>
    <xf numFmtId="182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82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83" fontId="3" fillId="7" borderId="15" xfId="0" applyNumberFormat="1" applyFont="1" applyFill="1" applyBorder="1" applyAlignment="1">
      <alignment/>
    </xf>
    <xf numFmtId="183" fontId="0" fillId="7" borderId="16" xfId="0" applyNumberFormat="1" applyFont="1" applyFill="1" applyBorder="1" applyAlignment="1">
      <alignment/>
    </xf>
    <xf numFmtId="183" fontId="2" fillId="7" borderId="13" xfId="0" applyNumberFormat="1" applyFont="1" applyFill="1" applyBorder="1" applyAlignment="1">
      <alignment/>
    </xf>
    <xf numFmtId="183" fontId="3" fillId="7" borderId="13" xfId="0" applyNumberFormat="1" applyFont="1" applyFill="1" applyBorder="1" applyAlignment="1">
      <alignment/>
    </xf>
    <xf numFmtId="183" fontId="3" fillId="34" borderId="13" xfId="0" applyNumberFormat="1" applyFont="1" applyFill="1" applyBorder="1" applyAlignment="1">
      <alignment/>
    </xf>
    <xf numFmtId="183" fontId="0" fillId="34" borderId="0" xfId="0" applyNumberFormat="1" applyFont="1" applyFill="1" applyBorder="1" applyAlignment="1">
      <alignment/>
    </xf>
    <xf numFmtId="183" fontId="3" fillId="34" borderId="19" xfId="0" applyNumberFormat="1" applyFont="1" applyFill="1" applyBorder="1" applyAlignment="1">
      <alignment/>
    </xf>
    <xf numFmtId="183" fontId="0" fillId="34" borderId="20" xfId="0" applyNumberFormat="1" applyFont="1" applyFill="1" applyBorder="1" applyAlignment="1">
      <alignment/>
    </xf>
    <xf numFmtId="183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10" fontId="0" fillId="7" borderId="0" xfId="44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AG3000-4U_classis_pricing_20110419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Рост клиентов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295"/>
          <c:h val="0.840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Общее количество клиентов в Гвинее +  Гвинее-Бисау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29494869"/>
        <c:axId val="64127230"/>
      </c:areaChart>
      <c:catAx>
        <c:axId val="2949486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27230"/>
        <c:crosses val="autoZero"/>
        <c:auto val="1"/>
        <c:lblOffset val="100"/>
        <c:tickLblSkip val="6"/>
        <c:noMultiLvlLbl val="0"/>
      </c:catAx>
      <c:valAx>
        <c:axId val="64127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948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Чистый доход (ежемесячный)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6975"/>
          <c:w val="0.93125"/>
          <c:h val="0.7295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18524735"/>
        <c:axId val="32504888"/>
      </c:areaChart>
      <c:catAx>
        <c:axId val="18524735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04888"/>
        <c:crosses val="autoZero"/>
        <c:auto val="1"/>
        <c:lblOffset val="100"/>
        <c:tickLblSkip val="6"/>
        <c:noMultiLvlLbl val="0"/>
      </c:catAx>
      <c:valAx>
        <c:axId val="32504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247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Движение денежных средств</a:t>
            </a:r>
          </a:p>
        </c:rich>
      </c:tx>
      <c:layout>
        <c:manualLayout>
          <c:xMode val="factor"/>
          <c:yMode val="factor"/>
          <c:x val="-0.00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33275"/>
          <c:w val="0.9295"/>
          <c:h val="0.670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Денежные средства в банке в конце месяца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40274159"/>
        <c:axId val="26923112"/>
      </c:areaChart>
      <c:catAx>
        <c:axId val="40274159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23112"/>
        <c:crosses val="autoZero"/>
        <c:auto val="1"/>
        <c:lblOffset val="100"/>
        <c:tickLblSkip val="6"/>
        <c:noMultiLvlLbl val="0"/>
      </c:catAx>
      <c:valAx>
        <c:axId val="26923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741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Сумма кредита</a:t>
            </a:r>
          </a:p>
        </c:rich>
      </c:tx>
      <c:layout>
        <c:manualLayout>
          <c:xMode val="factor"/>
          <c:yMode val="factor"/>
          <c:x val="-0.00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2925"/>
          <c:w val="0.9295"/>
          <c:h val="0.774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Сумма кредита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40981417"/>
        <c:axId val="33288434"/>
      </c:areaChart>
      <c:catAx>
        <c:axId val="40981417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 val="autoZero"/>
        <c:auto val="1"/>
        <c:lblOffset val="100"/>
        <c:tickLblSkip val="6"/>
        <c:noMultiLvlLbl val="0"/>
      </c:catAx>
      <c:valAx>
        <c:axId val="33288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814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Собственный капитал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5775"/>
          <c:w val="0.9275"/>
          <c:h val="0.8417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31160451"/>
        <c:axId val="12008604"/>
      </c:areaChart>
      <c:catAx>
        <c:axId val="3116045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08604"/>
        <c:crosses val="autoZero"/>
        <c:auto val="1"/>
        <c:lblOffset val="100"/>
        <c:tickLblSkip val="6"/>
        <c:noMultiLvlLbl val="0"/>
      </c:catAx>
      <c:valAx>
        <c:axId val="12008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604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Рост клиентов</a:t>
            </a:r>
          </a:p>
        </c:rich>
      </c:tx>
      <c:layout>
        <c:manualLayout>
          <c:xMode val="factor"/>
          <c:yMode val="factor"/>
          <c:x val="-0.00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935"/>
          <c:w val="0.928"/>
          <c:h val="0.809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Общее количество клиентов в Гвинее +  Гвинее-Бисау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40968573"/>
        <c:axId val="33172838"/>
      </c:areaChart>
      <c:catAx>
        <c:axId val="4096857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72838"/>
        <c:crosses val="autoZero"/>
        <c:auto val="1"/>
        <c:lblOffset val="100"/>
        <c:tickLblSkip val="6"/>
        <c:noMultiLvlLbl val="0"/>
      </c:catAx>
      <c:valAx>
        <c:axId val="33172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685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Движение денежных средств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271"/>
          <c:w val="0.9275"/>
          <c:h val="0.731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Денежные средства в банке в конце месяца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30120087"/>
        <c:axId val="2645328"/>
      </c:areaChart>
      <c:catAx>
        <c:axId val="30120087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5328"/>
        <c:crosses val="autoZero"/>
        <c:auto val="1"/>
        <c:lblOffset val="100"/>
        <c:tickLblSkip val="6"/>
        <c:noMultiLvlLbl val="0"/>
      </c:catAx>
      <c:valAx>
        <c:axId val="2645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200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Сумма кредита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6525"/>
          <c:w val="0.92775"/>
          <c:h val="0.837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Сумма кредита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23807953"/>
        <c:axId val="12944986"/>
      </c:areaChart>
      <c:catAx>
        <c:axId val="23807953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 val="autoZero"/>
        <c:auto val="1"/>
        <c:lblOffset val="100"/>
        <c:tickLblSkip val="6"/>
        <c:noMultiLvlLbl val="0"/>
      </c:catAx>
      <c:valAx>
        <c:axId val="12944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Активы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0525"/>
          <c:w val="0.93175"/>
          <c:h val="0.798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Обесценение стоимости аппаратного оборудования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49396011"/>
        <c:axId val="41910916"/>
      </c:areaChart>
      <c:catAx>
        <c:axId val="4939601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10916"/>
        <c:crosses val="autoZero"/>
        <c:auto val="1"/>
        <c:lblOffset val="100"/>
        <c:tickLblSkip val="6"/>
        <c:noMultiLvlLbl val="0"/>
      </c:catAx>
      <c:valAx>
        <c:axId val="41910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960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Собственный капитал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3025"/>
          <c:w val="0.93125"/>
          <c:h val="0.869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41653925"/>
        <c:axId val="39341006"/>
      </c:areaChart>
      <c:catAx>
        <c:axId val="41653925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 val="autoZero"/>
        <c:auto val="1"/>
        <c:lblOffset val="100"/>
        <c:tickLblSkip val="6"/>
        <c:noMultiLvlLbl val="0"/>
      </c:catAx>
      <c:valAx>
        <c:axId val="39341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539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524250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123825</xdr:rowOff>
    </xdr:to>
    <xdr:graphicFrame>
      <xdr:nvGraphicFramePr>
        <xdr:cNvPr id="2" name="Chart 1"/>
        <xdr:cNvGraphicFramePr/>
      </xdr:nvGraphicFramePr>
      <xdr:xfrm>
        <a:off x="4572000" y="66675"/>
        <a:ext cx="337185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14525"/>
        <a:ext cx="3352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457575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104775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76750"/>
        <a:ext cx="32670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.14.3\translated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</cols>
  <sheetData>
    <row r="2" ht="15">
      <c r="B2" s="5" t="s">
        <v>0</v>
      </c>
    </row>
    <row r="3" spans="2:3" ht="12">
      <c r="B3" t="s">
        <v>1</v>
      </c>
      <c r="C3" s="32">
        <v>30000000</v>
      </c>
    </row>
    <row r="4" spans="2:4" ht="12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">
      <c r="B6" t="s">
        <v>4</v>
      </c>
      <c r="C6" s="2">
        <v>0</v>
      </c>
      <c r="D6" s="7"/>
      <c r="E6" s="8"/>
    </row>
    <row r="7" spans="3:5" ht="12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">
      <c r="C11" t="s">
        <v>11</v>
      </c>
      <c r="D11" t="s">
        <v>12</v>
      </c>
      <c r="E11" s="10"/>
    </row>
    <row r="12" spans="2:4" ht="12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">
      <c r="B16" t="s">
        <v>17</v>
      </c>
      <c r="C16" s="34">
        <f>1600000+10000000</f>
        <v>11600000</v>
      </c>
      <c r="D16" s="2"/>
    </row>
    <row r="17" spans="3:4" ht="12">
      <c r="C17" s="1"/>
      <c r="D17" s="2"/>
    </row>
    <row r="18" spans="3:4" ht="12">
      <c r="C18" s="1"/>
      <c r="D18" s="2"/>
    </row>
    <row r="19" spans="3:4" ht="12">
      <c r="C19" s="1"/>
      <c r="D19" s="2"/>
    </row>
    <row r="21" spans="2:3" ht="12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K20" sqref="K20"/>
    </sheetView>
  </sheetViews>
  <sheetFormatPr defaultColWidth="11.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</cols>
  <sheetData>
    <row r="1" spans="1:7" ht="12.7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6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">
      <c r="A7" s="24"/>
      <c r="B7" s="26"/>
      <c r="C7" s="26"/>
      <c r="D7" s="26"/>
      <c r="E7" s="27"/>
      <c r="F7" s="27"/>
    </row>
    <row r="8" spans="1:6" ht="12">
      <c r="A8" s="29" t="s">
        <v>36</v>
      </c>
      <c r="B8" s="28"/>
      <c r="C8" s="28"/>
      <c r="D8" s="28"/>
      <c r="E8" s="28"/>
      <c r="F8" s="28"/>
    </row>
    <row r="9" spans="1:7" s="32" customFormat="1" ht="12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">
      <c r="A11" s="28"/>
      <c r="B11" s="24"/>
      <c r="C11" s="24"/>
      <c r="D11" s="24"/>
      <c r="E11" s="24"/>
      <c r="F11" s="24"/>
    </row>
    <row r="12" spans="1:12" ht="12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">
      <c r="A22" s="50"/>
      <c r="B22" s="48"/>
      <c r="C22" s="48"/>
      <c r="D22" s="48"/>
      <c r="E22" s="48"/>
      <c r="F22" s="48"/>
      <c r="G22" s="48"/>
    </row>
    <row r="23" spans="1:7" s="32" customFormat="1" ht="12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">
      <c r="A25" s="28"/>
      <c r="B25" s="22"/>
      <c r="C25" s="22"/>
      <c r="D25" s="22"/>
      <c r="E25" s="22"/>
      <c r="F25" s="22"/>
    </row>
    <row r="26" spans="1:7" ht="12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">
      <c r="A28" s="38"/>
      <c r="B28" s="31"/>
      <c r="C28" s="31"/>
      <c r="D28" s="48"/>
      <c r="E28" s="31"/>
      <c r="F28" s="31"/>
      <c r="G28" s="31"/>
    </row>
    <row r="29" spans="1:7" s="21" customFormat="1" ht="12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3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2.7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5.7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">
      <c r="A17" s="77"/>
    </row>
    <row r="18" spans="1:74" s="60" customFormat="1" ht="12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">
      <c r="A21" s="77"/>
    </row>
    <row r="22" spans="1:74" s="61" customFormat="1" ht="12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5.7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5.75" thickTop="1">
      <c r="A31" s="80" t="s">
        <v>82</v>
      </c>
      <c r="B31" s="83"/>
    </row>
    <row r="32" spans="1:63" s="51" customFormat="1" ht="12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5.75" thickTop="1">
      <c r="A50" s="80" t="s">
        <v>100</v>
      </c>
    </row>
    <row r="51" spans="1:74" s="51" customFormat="1" ht="12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5.75" thickTop="1">
      <c r="A64" s="65" t="s">
        <v>114</v>
      </c>
    </row>
    <row r="65" spans="1:74" s="43" customFormat="1" ht="12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5.7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5.7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">
      <c r="A83" s="87"/>
    </row>
    <row r="84" spans="1:74" s="51" customFormat="1" ht="12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">
      <c r="A93" s="75" t="s">
        <v>139</v>
      </c>
      <c r="B93" s="59">
        <f>INVESTMENT</f>
        <v>30000000</v>
      </c>
    </row>
    <row r="94" spans="1:74" s="59" customFormat="1" ht="12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">
      <c r="A133" s="75"/>
    </row>
    <row r="134" s="59" customFormat="1" ht="12.75">
      <c r="A134" s="125" t="s">
        <v>168</v>
      </c>
    </row>
    <row r="135" spans="1:74" s="59" customFormat="1" ht="12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">
      <c r="A139" s="35"/>
      <c r="B139" s="41"/>
    </row>
    <row r="140" spans="1:2" s="36" customFormat="1" ht="12">
      <c r="A140" s="35"/>
      <c r="B140" s="41"/>
    </row>
    <row r="141" spans="1:63" s="105" customFormat="1" ht="1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">
      <c r="A155" s="87" t="s">
        <v>181</v>
      </c>
      <c r="B155" s="101"/>
      <c r="C155" s="64">
        <f>C87</f>
        <v>0</v>
      </c>
    </row>
    <row r="156" spans="1:74" s="64" customFormat="1" ht="12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">
      <c r="A160" s="35"/>
      <c r="B160" s="41"/>
    </row>
    <row r="161" spans="1:2" s="36" customFormat="1" ht="12">
      <c r="A161" s="35"/>
      <c r="B161" s="41"/>
    </row>
    <row r="162" spans="1:2" s="36" customFormat="1" ht="12">
      <c r="A162" s="35"/>
      <c r="B162" s="41"/>
    </row>
    <row r="163" spans="1:2" s="36" customFormat="1" ht="12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T8" sqref="T8"/>
    </sheetView>
  </sheetViews>
  <sheetFormatPr defaultColWidth="11.421875" defaultRowHeight="12.75"/>
  <cols>
    <col min="1" max="14" width="6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1">
      <selection activeCell="F94" sqref="F94"/>
    </sheetView>
  </sheetViews>
  <sheetFormatPr defaultColWidth="11.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</cols>
  <sheetData>
    <row r="3" ht="12.75">
      <c r="A3" s="3" t="s">
        <v>184</v>
      </c>
    </row>
    <row r="5" spans="3:6" ht="12">
      <c r="C5" s="21" t="s">
        <v>185</v>
      </c>
      <c r="D5" s="21" t="s">
        <v>186</v>
      </c>
      <c r="E5" t="s">
        <v>187</v>
      </c>
      <c r="F5" t="s">
        <v>188</v>
      </c>
    </row>
    <row r="6" spans="1:6" ht="12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">
      <c r="F14" s="34">
        <f>SUM(F6:F13)</f>
        <v>2000</v>
      </c>
      <c r="G14" t="s">
        <v>199</v>
      </c>
    </row>
    <row r="15" spans="2:4" ht="12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">
      <c r="E8"/>
    </row>
    <row r="9" ht="12">
      <c r="E9"/>
    </row>
    <row r="10" spans="1:5" ht="12">
      <c r="A10" t="s">
        <v>206</v>
      </c>
      <c r="E10" s="19">
        <f>SUM(E3:E7)</f>
        <v>2200000</v>
      </c>
    </row>
    <row r="13" ht="12">
      <c r="D13" s="12"/>
    </row>
    <row r="15" ht="12">
      <c r="D15" s="12"/>
    </row>
    <row r="16" spans="1:5" ht="12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Barbara</cp:lastModifiedBy>
  <cp:lastPrinted>2014-08-08T21:20:56Z</cp:lastPrinted>
  <dcterms:created xsi:type="dcterms:W3CDTF">2003-09-23T20:33:11Z</dcterms:created>
  <dcterms:modified xsi:type="dcterms:W3CDTF">2017-09-06T14:25:48Z</dcterms:modified>
  <cp:category/>
  <cp:version/>
  <cp:contentType/>
  <cp:contentStatus/>
</cp:coreProperties>
</file>